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8" windowWidth="11412" windowHeight="7608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11" i="1"/>
  <c r="C11"/>
  <c r="D11"/>
  <c r="E11"/>
  <c r="B11"/>
  <c r="E9"/>
  <c r="E10" s="1"/>
  <c r="D9"/>
  <c r="D10" s="1"/>
  <c r="C9"/>
  <c r="C10" s="1"/>
  <c r="B9"/>
  <c r="B10" s="1"/>
  <c r="F8"/>
  <c r="E8"/>
  <c r="D8"/>
  <c r="C8"/>
  <c r="B8"/>
</calcChain>
</file>

<file path=xl/sharedStrings.xml><?xml version="1.0" encoding="utf-8"?>
<sst xmlns="http://schemas.openxmlformats.org/spreadsheetml/2006/main" count="30" uniqueCount="22">
  <si>
    <t>INFRASTRUCTURES</t>
  </si>
  <si>
    <t>LOC</t>
  </si>
  <si>
    <t>#Methods</t>
  </si>
  <si>
    <t>#Classes</t>
  </si>
  <si>
    <t>#Interfaces</t>
  </si>
  <si>
    <t>McCabe CC</t>
  </si>
  <si>
    <t>Siena</t>
  </si>
  <si>
    <t>CORBA-NS generated code</t>
  </si>
  <si>
    <t>CORBA-NS Implementation</t>
  </si>
  <si>
    <t>CORBA-NS</t>
  </si>
  <si>
    <t>Java Spaces</t>
  </si>
  <si>
    <t>Yancees core</t>
  </si>
  <si>
    <t>Yancees content/based</t>
  </si>
  <si>
    <t>Overall infrastructure size and complexity</t>
  </si>
  <si>
    <t>Infrastructures</t>
  </si>
  <si>
    <t>Interface size</t>
  </si>
  <si>
    <t># Methods</t>
  </si>
  <si>
    <t>avr # Parameters</t>
  </si>
  <si>
    <t>Siena Event</t>
  </si>
  <si>
    <t>Siena Subscription</t>
  </si>
  <si>
    <t>Java Spaces (Outrigger)</t>
  </si>
  <si>
    <t>Java Spaces (Infrastructure)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</si>
</sst>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2" fontId="0" fillId="0" borderId="0" xfId="0" applyNumberFormat="1"/>
    <xf numFmtId="0" fontId="2" fillId="0" borderId="0" xfId="0" applyFont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6"/>
  <sheetViews>
    <sheetView tabSelected="1" workbookViewId="0">
      <selection activeCell="F12" sqref="F12"/>
    </sheetView>
  </sheetViews>
  <sheetFormatPr defaultRowHeight="14.4"/>
  <cols>
    <col min="1" max="1" width="23.6640625" customWidth="1"/>
    <col min="2" max="2" width="12.5546875" customWidth="1"/>
    <col min="3" max="3" width="14.44140625" customWidth="1"/>
    <col min="4" max="4" width="11.6640625" customWidth="1"/>
    <col min="5" max="5" width="11.44140625" customWidth="1"/>
    <col min="6" max="6" width="13.109375" customWidth="1"/>
    <col min="7" max="7" width="13.77734375" customWidth="1"/>
    <col min="8" max="8" width="14.77734375" customWidth="1"/>
  </cols>
  <sheetData>
    <row r="1" spans="1:8" ht="23.4">
      <c r="A1" s="5" t="s">
        <v>14</v>
      </c>
    </row>
    <row r="3" spans="1:8" ht="18">
      <c r="A3" s="4" t="s">
        <v>13</v>
      </c>
    </row>
    <row r="4" spans="1:8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/>
      <c r="H4" s="1"/>
    </row>
    <row r="5" spans="1:8">
      <c r="A5" t="s">
        <v>6</v>
      </c>
      <c r="B5">
        <v>5506</v>
      </c>
      <c r="C5">
        <v>471</v>
      </c>
      <c r="D5">
        <v>62</v>
      </c>
      <c r="E5">
        <v>7</v>
      </c>
      <c r="F5" s="2">
        <v>2.73</v>
      </c>
    </row>
    <row r="6" spans="1:8">
      <c r="A6" s="3" t="s">
        <v>7</v>
      </c>
      <c r="B6" s="3">
        <v>85128</v>
      </c>
      <c r="C6" s="3">
        <v>5731</v>
      </c>
      <c r="D6" s="3">
        <v>1196</v>
      </c>
      <c r="E6" s="3">
        <v>208</v>
      </c>
      <c r="F6" s="2">
        <v>1.9</v>
      </c>
    </row>
    <row r="7" spans="1:8">
      <c r="A7" s="3" t="s">
        <v>8</v>
      </c>
      <c r="B7" s="3">
        <v>12762</v>
      </c>
      <c r="C7" s="3">
        <v>835</v>
      </c>
      <c r="D7" s="3">
        <v>61</v>
      </c>
      <c r="E7" s="3">
        <v>17</v>
      </c>
      <c r="F7" s="2">
        <v>2.33</v>
      </c>
    </row>
    <row r="8" spans="1:8">
      <c r="A8" t="s">
        <v>9</v>
      </c>
      <c r="B8">
        <f>B6+B7</f>
        <v>97890</v>
      </c>
      <c r="C8">
        <f t="shared" ref="C8:E8" si="0">C6+C7</f>
        <v>6566</v>
      </c>
      <c r="D8">
        <f t="shared" si="0"/>
        <v>1257</v>
      </c>
      <c r="E8">
        <f t="shared" si="0"/>
        <v>225</v>
      </c>
      <c r="F8" s="2">
        <f>AVERAGE(F6:F7)</f>
        <v>2.1150000000000002</v>
      </c>
    </row>
    <row r="9" spans="1:8">
      <c r="A9" t="s">
        <v>20</v>
      </c>
      <c r="B9">
        <f>8313+1513+1356+138</f>
        <v>11320</v>
      </c>
      <c r="C9">
        <f>655+118+118+11</f>
        <v>902</v>
      </c>
      <c r="D9">
        <f>83+18+18+2</f>
        <v>121</v>
      </c>
      <c r="E9">
        <f>20+3</f>
        <v>23</v>
      </c>
      <c r="F9" s="2">
        <v>2.4</v>
      </c>
    </row>
    <row r="10" spans="1:8">
      <c r="A10" t="s">
        <v>21</v>
      </c>
      <c r="B10">
        <f>99418-B9</f>
        <v>88098</v>
      </c>
      <c r="C10">
        <f>6434-C9</f>
        <v>5532</v>
      </c>
      <c r="D10">
        <f>1182-D9</f>
        <v>1061</v>
      </c>
      <c r="E10">
        <f>175-E9</f>
        <v>152</v>
      </c>
      <c r="F10" s="2">
        <v>2.8220000000000001</v>
      </c>
    </row>
    <row r="11" spans="1:8">
      <c r="A11" t="s">
        <v>10</v>
      </c>
      <c r="B11">
        <f>B10+B9</f>
        <v>99418</v>
      </c>
      <c r="C11">
        <f t="shared" ref="C11:E11" si="1">C10+C9</f>
        <v>6434</v>
      </c>
      <c r="D11">
        <f t="shared" si="1"/>
        <v>1182</v>
      </c>
      <c r="E11">
        <f t="shared" si="1"/>
        <v>175</v>
      </c>
      <c r="F11" s="2">
        <f>F10</f>
        <v>2.8220000000000001</v>
      </c>
    </row>
    <row r="12" spans="1:8">
      <c r="A12" t="s">
        <v>11</v>
      </c>
      <c r="B12">
        <v>5605</v>
      </c>
      <c r="C12">
        <v>471</v>
      </c>
      <c r="D12">
        <v>72</v>
      </c>
      <c r="E12">
        <v>27</v>
      </c>
      <c r="F12" s="2">
        <v>2.25</v>
      </c>
    </row>
    <row r="13" spans="1:8">
      <c r="A13" t="s">
        <v>12</v>
      </c>
      <c r="B13">
        <v>7266</v>
      </c>
      <c r="C13">
        <v>621</v>
      </c>
      <c r="D13">
        <v>87</v>
      </c>
      <c r="E13">
        <v>27</v>
      </c>
      <c r="F13" s="2">
        <v>2.34</v>
      </c>
    </row>
    <row r="16" spans="1:8" ht="18">
      <c r="A16" s="4" t="s">
        <v>15</v>
      </c>
    </row>
    <row r="17" spans="1:3">
      <c r="A17" s="1" t="s">
        <v>0</v>
      </c>
      <c r="B17" s="1" t="s">
        <v>16</v>
      </c>
      <c r="C17" s="1" t="s">
        <v>17</v>
      </c>
    </row>
    <row r="18" spans="1:3">
      <c r="A18" t="s">
        <v>6</v>
      </c>
    </row>
    <row r="19" spans="1:3">
      <c r="A19" t="s">
        <v>18</v>
      </c>
    </row>
    <row r="20" spans="1:3">
      <c r="A20" t="s">
        <v>19</v>
      </c>
    </row>
    <row r="21" spans="1:3">
      <c r="A21" s="3" t="s">
        <v>7</v>
      </c>
    </row>
    <row r="22" spans="1:3">
      <c r="A22" s="3" t="s">
        <v>8</v>
      </c>
    </row>
    <row r="23" spans="1:3">
      <c r="A23" t="s">
        <v>9</v>
      </c>
    </row>
    <row r="24" spans="1:3">
      <c r="A24" t="s">
        <v>10</v>
      </c>
    </row>
    <row r="25" spans="1:3">
      <c r="A25" t="s">
        <v>11</v>
      </c>
    </row>
    <row r="26" spans="1:3">
      <c r="A26" t="s">
        <v>12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Bren School of 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Silveira Silva Filho</dc:creator>
  <cp:lastModifiedBy>Roberto Silveira Silva Filho</cp:lastModifiedBy>
  <dcterms:created xsi:type="dcterms:W3CDTF">2008-09-23T04:53:46Z</dcterms:created>
  <dcterms:modified xsi:type="dcterms:W3CDTF">2009-02-04T04:46:58Z</dcterms:modified>
</cp:coreProperties>
</file>