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2" yWindow="60" windowWidth="14292" windowHeight="8664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A58" i="1"/>
  <c r="B58"/>
  <c r="C58"/>
  <c r="D58"/>
  <c r="E58"/>
  <c r="F58"/>
  <c r="A43"/>
  <c r="B43"/>
  <c r="C43"/>
  <c r="D43"/>
  <c r="E43"/>
  <c r="F43"/>
  <c r="G43"/>
  <c r="A44"/>
  <c r="A46"/>
  <c r="B46"/>
  <c r="C46"/>
  <c r="D46"/>
  <c r="E46"/>
  <c r="F46"/>
  <c r="A47"/>
  <c r="D47"/>
  <c r="E47"/>
  <c r="F47"/>
  <c r="A48"/>
  <c r="D48"/>
  <c r="E48"/>
  <c r="A49"/>
  <c r="B49"/>
  <c r="C49"/>
  <c r="D49"/>
  <c r="E49"/>
  <c r="F49"/>
  <c r="A50"/>
  <c r="D50"/>
  <c r="E50"/>
  <c r="F50"/>
  <c r="A51"/>
  <c r="B51"/>
  <c r="C51"/>
  <c r="D51"/>
  <c r="E51"/>
  <c r="F51"/>
  <c r="A52"/>
  <c r="D52"/>
  <c r="E52"/>
  <c r="F52"/>
  <c r="A53"/>
  <c r="D53"/>
  <c r="E53"/>
  <c r="F53"/>
  <c r="A54"/>
  <c r="D54"/>
  <c r="E54"/>
  <c r="F54"/>
  <c r="A55"/>
  <c r="D55"/>
  <c r="E55"/>
  <c r="F55"/>
  <c r="A56"/>
  <c r="D56"/>
  <c r="E56"/>
  <c r="F56"/>
  <c r="A39"/>
  <c r="B39"/>
  <c r="C39"/>
  <c r="D39"/>
  <c r="E39"/>
  <c r="F39"/>
  <c r="G39"/>
  <c r="A24"/>
  <c r="B24"/>
  <c r="C24"/>
  <c r="D24"/>
  <c r="E24"/>
  <c r="F24"/>
  <c r="G24"/>
  <c r="A25"/>
  <c r="B25"/>
  <c r="C25"/>
  <c r="D25"/>
  <c r="E25"/>
  <c r="F25"/>
  <c r="G25"/>
  <c r="A27"/>
  <c r="B27"/>
  <c r="C27"/>
  <c r="D27"/>
  <c r="E27"/>
  <c r="F27"/>
  <c r="G27"/>
  <c r="C62" s="1"/>
  <c r="A28"/>
  <c r="B28"/>
  <c r="C28"/>
  <c r="D28"/>
  <c r="E28"/>
  <c r="F28"/>
  <c r="G28"/>
  <c r="C63" s="1"/>
  <c r="A29"/>
  <c r="B29"/>
  <c r="C29"/>
  <c r="D29"/>
  <c r="E29"/>
  <c r="F29"/>
  <c r="G29"/>
  <c r="C64" s="1"/>
  <c r="A30"/>
  <c r="B30"/>
  <c r="C30"/>
  <c r="D30"/>
  <c r="E30"/>
  <c r="F30"/>
  <c r="G30"/>
  <c r="C65" s="1"/>
  <c r="A31"/>
  <c r="B31"/>
  <c r="C31"/>
  <c r="D31"/>
  <c r="E31"/>
  <c r="F31"/>
  <c r="G31"/>
  <c r="C66" s="1"/>
  <c r="A32"/>
  <c r="B32"/>
  <c r="C32"/>
  <c r="D32"/>
  <c r="E32"/>
  <c r="F32"/>
  <c r="G32"/>
  <c r="C67" s="1"/>
  <c r="A33"/>
  <c r="B33"/>
  <c r="C33"/>
  <c r="D33"/>
  <c r="E33"/>
  <c r="F33"/>
  <c r="G33"/>
  <c r="C68" s="1"/>
  <c r="A34"/>
  <c r="B34"/>
  <c r="C34"/>
  <c r="D34"/>
  <c r="E34"/>
  <c r="F34"/>
  <c r="G34"/>
  <c r="C69" s="1"/>
  <c r="A35"/>
  <c r="B35"/>
  <c r="C35"/>
  <c r="D35"/>
  <c r="E35"/>
  <c r="F35"/>
  <c r="G35"/>
  <c r="C70" s="1"/>
  <c r="A36"/>
  <c r="B36"/>
  <c r="C36"/>
  <c r="D36"/>
  <c r="E36"/>
  <c r="F36"/>
  <c r="G36"/>
  <c r="C71" s="1"/>
  <c r="A37"/>
  <c r="B37"/>
  <c r="C37"/>
  <c r="D37"/>
  <c r="E37"/>
  <c r="F37"/>
  <c r="G37"/>
  <c r="C72" s="1"/>
  <c r="A17"/>
  <c r="B17"/>
  <c r="C17"/>
  <c r="D17"/>
  <c r="E17"/>
  <c r="F17"/>
  <c r="G17"/>
  <c r="B71" s="1"/>
  <c r="A18"/>
  <c r="C18"/>
  <c r="D18"/>
  <c r="E18"/>
  <c r="F18"/>
  <c r="A20"/>
  <c r="B20"/>
  <c r="C20"/>
  <c r="D20"/>
  <c r="E20"/>
  <c r="F20"/>
  <c r="A5"/>
  <c r="B5"/>
  <c r="C5"/>
  <c r="D5"/>
  <c r="E5"/>
  <c r="F5"/>
  <c r="G5"/>
  <c r="A6"/>
  <c r="B6"/>
  <c r="C6"/>
  <c r="D6"/>
  <c r="E6"/>
  <c r="F6"/>
  <c r="G6"/>
  <c r="A8"/>
  <c r="B8"/>
  <c r="C8"/>
  <c r="D8"/>
  <c r="E8"/>
  <c r="F8"/>
  <c r="G8"/>
  <c r="B62" s="1"/>
  <c r="A9"/>
  <c r="B9"/>
  <c r="C9"/>
  <c r="D9"/>
  <c r="E9"/>
  <c r="F9"/>
  <c r="G9"/>
  <c r="B63" s="1"/>
  <c r="A10"/>
  <c r="B10"/>
  <c r="C10"/>
  <c r="D10"/>
  <c r="E10"/>
  <c r="F10"/>
  <c r="G10"/>
  <c r="B64" s="1"/>
  <c r="A11"/>
  <c r="B11"/>
  <c r="C11"/>
  <c r="D11"/>
  <c r="E11"/>
  <c r="F11"/>
  <c r="G11"/>
  <c r="B65" s="1"/>
  <c r="A12"/>
  <c r="B12"/>
  <c r="C12"/>
  <c r="D12"/>
  <c r="E12"/>
  <c r="F12"/>
  <c r="G12"/>
  <c r="B66" s="1"/>
  <c r="A13"/>
  <c r="B13"/>
  <c r="C13"/>
  <c r="D13"/>
  <c r="E13"/>
  <c r="F13"/>
  <c r="G13"/>
  <c r="B67" s="1"/>
  <c r="A14"/>
  <c r="B14"/>
  <c r="C14"/>
  <c r="D14"/>
  <c r="E14"/>
  <c r="F14"/>
  <c r="G14"/>
  <c r="B68" s="1"/>
  <c r="A15"/>
  <c r="B15"/>
  <c r="C15"/>
  <c r="D15"/>
  <c r="E15"/>
  <c r="F15"/>
  <c r="A16"/>
  <c r="B16"/>
  <c r="C16"/>
  <c r="D16"/>
  <c r="E16"/>
  <c r="F16"/>
  <c r="G16"/>
  <c r="B70" s="1"/>
  <c r="G15" l="1"/>
  <c r="B69" s="1"/>
  <c r="B18" l="1"/>
  <c r="G18" l="1"/>
  <c r="B72" s="1"/>
  <c r="G20"/>
  <c r="E44" l="1"/>
  <c r="D44"/>
  <c r="B44"/>
  <c r="C44" l="1"/>
  <c r="F44"/>
  <c r="C56"/>
  <c r="C55"/>
  <c r="C54"/>
  <c r="C53"/>
  <c r="C52"/>
  <c r="C50"/>
  <c r="C47"/>
  <c r="G44" l="1"/>
  <c r="B47"/>
  <c r="B50"/>
  <c r="B52"/>
  <c r="B53"/>
  <c r="B54"/>
  <c r="B55"/>
  <c r="C48" l="1"/>
  <c r="F48"/>
  <c r="B48"/>
  <c r="G50" l="1"/>
  <c r="D66" s="1"/>
  <c r="G49"/>
  <c r="D65" s="1"/>
  <c r="G55"/>
  <c r="D71" s="1"/>
  <c r="G53"/>
  <c r="D69" s="1"/>
  <c r="G47"/>
  <c r="D63" s="1"/>
  <c r="G52"/>
  <c r="D68" s="1"/>
  <c r="G51"/>
  <c r="D67" s="1"/>
  <c r="G46"/>
  <c r="D62" s="1"/>
  <c r="G48"/>
  <c r="D64" s="1"/>
  <c r="G54"/>
  <c r="D70" s="1"/>
  <c r="B56" l="1"/>
  <c r="G58"/>
  <c r="G56" l="1"/>
  <c r="D72" s="1"/>
</calcChain>
</file>

<file path=xl/sharedStrings.xml><?xml version="1.0" encoding="utf-8"?>
<sst xmlns="http://schemas.openxmlformats.org/spreadsheetml/2006/main" count="18" uniqueCount="15">
  <si>
    <t>EDEM, IMPROMPTU, CASSIUS Distribution of Concerns (based on Build From Scratch)</t>
  </si>
  <si>
    <t>EDEM</t>
  </si>
  <si>
    <t>CASSIUS</t>
  </si>
  <si>
    <t>IMPROMPTU</t>
  </si>
  <si>
    <t>Adaptation</t>
  </si>
  <si>
    <t>Conf &amp; Connect</t>
  </si>
  <si>
    <t>Thread &amp; Distrib.</t>
  </si>
  <si>
    <t>Factory</t>
  </si>
  <si>
    <t>Event</t>
  </si>
  <si>
    <t>Notification</t>
  </si>
  <si>
    <t>Protocol (TS)</t>
  </si>
  <si>
    <t>Publication</t>
  </si>
  <si>
    <t>Subscription</t>
  </si>
  <si>
    <t>Routing</t>
  </si>
  <si>
    <t>Glue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</si>
</sst>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Comparative domain concerns development effort: </a:t>
            </a:r>
            <a:br>
              <a:rPr lang="en-US" sz="1400"/>
            </a:br>
            <a:r>
              <a:rPr lang="en-US" sz="1400"/>
              <a:t>BFS reference implementations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Sheet1!$B$61</c:f>
              <c:strCache>
                <c:ptCount val="1"/>
                <c:pt idx="0">
                  <c:v>EDEM</c:v>
                </c:pt>
              </c:strCache>
            </c:strRef>
          </c:tx>
          <c:cat>
            <c:strRef>
              <c:f>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Sheet1!$B$66:$B$71</c:f>
              <c:numCache>
                <c:formatCode>0</c:formatCode>
                <c:ptCount val="6"/>
                <c:pt idx="0">
                  <c:v>80.600000000000009</c:v>
                </c:pt>
                <c:pt idx="1">
                  <c:v>821.9354838709678</c:v>
                </c:pt>
                <c:pt idx="2">
                  <c:v>810.79069767441877</c:v>
                </c:pt>
                <c:pt idx="3">
                  <c:v>3</c:v>
                </c:pt>
                <c:pt idx="4">
                  <c:v>1792.7042307692307</c:v>
                </c:pt>
                <c:pt idx="5">
                  <c:v>192.36</c:v>
                </c:pt>
              </c:numCache>
            </c:numRef>
          </c:val>
        </c:ser>
        <c:ser>
          <c:idx val="1"/>
          <c:order val="1"/>
          <c:tx>
            <c:strRef>
              <c:f>Sheet1!$C$61</c:f>
              <c:strCache>
                <c:ptCount val="1"/>
                <c:pt idx="0">
                  <c:v>CASSIUS</c:v>
                </c:pt>
              </c:strCache>
            </c:strRef>
          </c:tx>
          <c:cat>
            <c:strRef>
              <c:f>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Sheet1!$C$66:$C$71</c:f>
              <c:numCache>
                <c:formatCode>0</c:formatCode>
                <c:ptCount val="6"/>
                <c:pt idx="0">
                  <c:v>154.58000000000001</c:v>
                </c:pt>
                <c:pt idx="1">
                  <c:v>347.14285714285717</c:v>
                </c:pt>
                <c:pt idx="2">
                  <c:v>583.84933333333333</c:v>
                </c:pt>
                <c:pt idx="3">
                  <c:v>24</c:v>
                </c:pt>
                <c:pt idx="4">
                  <c:v>1329.1513043478262</c:v>
                </c:pt>
                <c:pt idx="5">
                  <c:v>703.35800000000006</c:v>
                </c:pt>
              </c:numCache>
            </c:numRef>
          </c:val>
        </c:ser>
        <c:ser>
          <c:idx val="2"/>
          <c:order val="2"/>
          <c:tx>
            <c:strRef>
              <c:f>Sheet1!$D$61</c:f>
              <c:strCache>
                <c:ptCount val="1"/>
                <c:pt idx="0">
                  <c:v>IMPROMPTU</c:v>
                </c:pt>
              </c:strCache>
            </c:strRef>
          </c:tx>
          <c:cat>
            <c:strRef>
              <c:f>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Sheet1!$D$66:$D$71</c:f>
              <c:numCache>
                <c:formatCode>0</c:formatCode>
                <c:ptCount val="6"/>
                <c:pt idx="0">
                  <c:v>204</c:v>
                </c:pt>
                <c:pt idx="1">
                  <c:v>1</c:v>
                </c:pt>
                <c:pt idx="2">
                  <c:v>729.22</c:v>
                </c:pt>
                <c:pt idx="3">
                  <c:v>342.17142857142858</c:v>
                </c:pt>
                <c:pt idx="4">
                  <c:v>76.5</c:v>
                </c:pt>
                <c:pt idx="5">
                  <c:v>96</c:v>
                </c:pt>
              </c:numCache>
            </c:numRef>
          </c:val>
        </c:ser>
        <c:marker val="1"/>
        <c:axId val="129233280"/>
        <c:axId val="129234816"/>
      </c:lineChart>
      <c:catAx>
        <c:axId val="129233280"/>
        <c:scaling>
          <c:orientation val="minMax"/>
        </c:scaling>
        <c:axPos val="b"/>
        <c:majorTickMark val="none"/>
        <c:tickLblPos val="nextTo"/>
        <c:crossAx val="129234816"/>
        <c:crosses val="autoZero"/>
        <c:auto val="1"/>
        <c:lblAlgn val="ctr"/>
        <c:lblOffset val="100"/>
      </c:catAx>
      <c:valAx>
        <c:axId val="1292348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effort (LOC*CC)</a:t>
                </a:r>
              </a:p>
            </c:rich>
          </c:tx>
          <c:layout>
            <c:manualLayout>
              <c:xMode val="edge"/>
              <c:yMode val="edge"/>
              <c:x val="8.9869281045751606E-2"/>
              <c:y val="0.16726475279106867"/>
            </c:manualLayout>
          </c:layout>
        </c:title>
        <c:numFmt formatCode="0" sourceLinked="1"/>
        <c:majorTickMark val="none"/>
        <c:tickLblPos val="nextTo"/>
        <c:crossAx val="1292332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60</xdr:row>
      <xdr:rowOff>129540</xdr:rowOff>
    </xdr:from>
    <xdr:to>
      <xdr:col>15</xdr:col>
      <xdr:colOff>441960</xdr:colOff>
      <xdr:row>78</xdr:row>
      <xdr:rowOff>22860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o%20Silva%20Filho/AppData/Roaming/Microsoft/Excel/EDEM%20Benchmark%20Concer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o%20Silva%20Filho/AppData/Roaming/Microsoft/Excel/CASSIUS%20Benchmark%20Concer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o%20Silva%20Filho/AppData/Roaming/Microsoft/Excel/IMPROMPTU%20Benchmark%20Concer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 t="str">
            <v>CONCERN</v>
          </cell>
          <cell r="C7" t="str">
            <v>LOC</v>
          </cell>
          <cell r="D7" t="str">
            <v>CC</v>
          </cell>
          <cell r="E7" t="str">
            <v>#Classes</v>
          </cell>
          <cell r="F7" t="str">
            <v>#Interf</v>
          </cell>
          <cell r="G7" t="str">
            <v>#Methods</v>
          </cell>
          <cell r="H7" t="str">
            <v>LOC*CC</v>
          </cell>
        </row>
        <row r="8">
          <cell r="B8" t="str">
            <v>Proj Total</v>
          </cell>
          <cell r="C8">
            <v>2612</v>
          </cell>
          <cell r="D8">
            <v>2.1078623481781373</v>
          </cell>
          <cell r="E8">
            <v>30</v>
          </cell>
          <cell r="F8">
            <v>31</v>
          </cell>
          <cell r="G8">
            <v>247</v>
          </cell>
          <cell r="H8">
            <v>520.64199999999994</v>
          </cell>
        </row>
        <row r="10">
          <cell r="B10" t="str">
            <v>Adaptation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Conf &amp; Connect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B12" t="str">
            <v>Thread &amp; Distrib.</v>
          </cell>
          <cell r="C12">
            <v>662</v>
          </cell>
          <cell r="D12">
            <v>2.2939999999999996</v>
          </cell>
          <cell r="E12">
            <v>4</v>
          </cell>
          <cell r="F12">
            <v>2</v>
          </cell>
          <cell r="G12">
            <v>50</v>
          </cell>
          <cell r="H12">
            <v>1518.6279999999997</v>
          </cell>
        </row>
        <row r="13">
          <cell r="B13" t="str">
            <v>Factory</v>
          </cell>
          <cell r="C13">
            <v>9</v>
          </cell>
          <cell r="D13">
            <v>3</v>
          </cell>
          <cell r="E13">
            <v>1</v>
          </cell>
          <cell r="F13">
            <v>1</v>
          </cell>
          <cell r="G13">
            <v>3</v>
          </cell>
          <cell r="H13">
            <v>27</v>
          </cell>
        </row>
        <row r="14">
          <cell r="B14" t="str">
            <v>Event</v>
          </cell>
          <cell r="C14">
            <v>62</v>
          </cell>
          <cell r="D14">
            <v>1.3</v>
          </cell>
          <cell r="E14">
            <v>1</v>
          </cell>
          <cell r="F14">
            <v>1</v>
          </cell>
          <cell r="G14">
            <v>10</v>
          </cell>
          <cell r="H14">
            <v>80.600000000000009</v>
          </cell>
        </row>
        <row r="15">
          <cell r="B15" t="str">
            <v>Notification</v>
          </cell>
          <cell r="C15">
            <v>364</v>
          </cell>
          <cell r="D15">
            <v>2.2580645161290325</v>
          </cell>
          <cell r="E15">
            <v>3</v>
          </cell>
          <cell r="F15">
            <v>8</v>
          </cell>
          <cell r="G15">
            <v>31</v>
          </cell>
          <cell r="H15">
            <v>821.9354838709678</v>
          </cell>
        </row>
        <row r="16">
          <cell r="B16" t="str">
            <v>Protocol (TS)</v>
          </cell>
          <cell r="C16">
            <v>400</v>
          </cell>
          <cell r="D16">
            <v>2.0269767441860469</v>
          </cell>
          <cell r="E16">
            <v>7</v>
          </cell>
          <cell r="F16">
            <v>6</v>
          </cell>
          <cell r="G16">
            <v>43</v>
          </cell>
          <cell r="H16">
            <v>810.79069767441877</v>
          </cell>
        </row>
        <row r="17">
          <cell r="B17" t="str">
            <v>Publication</v>
          </cell>
          <cell r="C17">
            <v>3</v>
          </cell>
          <cell r="D17">
            <v>1</v>
          </cell>
          <cell r="E17">
            <v>2</v>
          </cell>
          <cell r="F17">
            <v>1</v>
          </cell>
          <cell r="G17">
            <v>1</v>
          </cell>
          <cell r="H17">
            <v>3</v>
          </cell>
        </row>
        <row r="18">
          <cell r="B18" t="str">
            <v>Subscription</v>
          </cell>
          <cell r="C18">
            <v>747</v>
          </cell>
          <cell r="D18">
            <v>2.3998717948717947</v>
          </cell>
          <cell r="E18">
            <v>10</v>
          </cell>
          <cell r="F18">
            <v>8</v>
          </cell>
          <cell r="G18">
            <v>78</v>
          </cell>
          <cell r="H18">
            <v>1792.7042307692307</v>
          </cell>
        </row>
        <row r="19">
          <cell r="B19" t="str">
            <v>Routing</v>
          </cell>
          <cell r="C19">
            <v>84</v>
          </cell>
          <cell r="D19">
            <v>2.29</v>
          </cell>
          <cell r="E19">
            <v>1</v>
          </cell>
          <cell r="F19">
            <v>2</v>
          </cell>
          <cell r="G19">
            <v>6</v>
          </cell>
          <cell r="H19">
            <v>192.36</v>
          </cell>
        </row>
        <row r="20">
          <cell r="B20" t="str">
            <v>Glue</v>
          </cell>
          <cell r="C20">
            <v>281</v>
          </cell>
          <cell r="D20">
            <v>2.1078623481781373</v>
          </cell>
          <cell r="H20">
            <v>592.30931983805658</v>
          </cell>
        </row>
        <row r="22">
          <cell r="B22" t="str">
            <v>TOTAL</v>
          </cell>
          <cell r="H22">
            <v>5839.327732152673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 t="str">
            <v>CONCERN</v>
          </cell>
          <cell r="C7" t="str">
            <v>LOC</v>
          </cell>
          <cell r="D7" t="str">
            <v>CC</v>
          </cell>
          <cell r="E7" t="str">
            <v>#Classes</v>
          </cell>
          <cell r="F7" t="str">
            <v>#Interf</v>
          </cell>
          <cell r="G7" t="str">
            <v>#Methods</v>
          </cell>
          <cell r="H7" t="str">
            <v>LOC*CC</v>
          </cell>
        </row>
        <row r="8">
          <cell r="B8" t="str">
            <v>Proj Total</v>
          </cell>
          <cell r="C8">
            <v>2686</v>
          </cell>
          <cell r="D8">
            <v>2.0357613168724278</v>
          </cell>
          <cell r="E8">
            <v>27</v>
          </cell>
          <cell r="F8">
            <v>18</v>
          </cell>
          <cell r="G8">
            <v>243</v>
          </cell>
          <cell r="H8">
            <v>5468.0548971193411</v>
          </cell>
        </row>
        <row r="10">
          <cell r="B10" t="str">
            <v>Adaptation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Conf &amp; Connect</v>
          </cell>
          <cell r="C11">
            <v>31</v>
          </cell>
          <cell r="D11">
            <v>3.5</v>
          </cell>
          <cell r="E11">
            <v>1</v>
          </cell>
          <cell r="F11">
            <v>0</v>
          </cell>
          <cell r="G11">
            <v>2</v>
          </cell>
          <cell r="H11">
            <v>108.5</v>
          </cell>
        </row>
        <row r="12">
          <cell r="B12" t="str">
            <v>Thread &amp; Distrib</v>
          </cell>
          <cell r="C12">
            <v>926</v>
          </cell>
          <cell r="D12">
            <v>1.9410000000000001</v>
          </cell>
          <cell r="E12">
            <v>9</v>
          </cell>
          <cell r="F12">
            <v>4</v>
          </cell>
          <cell r="G12">
            <v>83</v>
          </cell>
          <cell r="H12">
            <v>1797.366</v>
          </cell>
        </row>
        <row r="13">
          <cell r="B13" t="str">
            <v>Factory</v>
          </cell>
          <cell r="C13">
            <v>2</v>
          </cell>
          <cell r="D13">
            <v>1</v>
          </cell>
          <cell r="E13">
            <v>3</v>
          </cell>
          <cell r="F13">
            <v>1</v>
          </cell>
          <cell r="G13">
            <v>2</v>
          </cell>
          <cell r="H13">
            <v>2</v>
          </cell>
        </row>
        <row r="14">
          <cell r="B14" t="str">
            <v>Event</v>
          </cell>
          <cell r="C14">
            <v>118</v>
          </cell>
          <cell r="D14">
            <v>1.31</v>
          </cell>
          <cell r="E14">
            <v>1</v>
          </cell>
          <cell r="F14">
            <v>1</v>
          </cell>
          <cell r="G14">
            <v>16</v>
          </cell>
          <cell r="H14">
            <v>154.58000000000001</v>
          </cell>
        </row>
        <row r="15">
          <cell r="B15" t="str">
            <v>Notification</v>
          </cell>
          <cell r="C15">
            <v>90</v>
          </cell>
          <cell r="D15">
            <v>3.8571428571428572</v>
          </cell>
          <cell r="E15">
            <v>3</v>
          </cell>
          <cell r="F15">
            <v>1</v>
          </cell>
          <cell r="G15">
            <v>7</v>
          </cell>
          <cell r="H15">
            <v>347.14285714285717</v>
          </cell>
        </row>
        <row r="16">
          <cell r="B16" t="str">
            <v>Protocol (TS)</v>
          </cell>
          <cell r="C16">
            <v>313</v>
          </cell>
          <cell r="D16">
            <v>1.8653333333333333</v>
          </cell>
          <cell r="E16">
            <v>4</v>
          </cell>
          <cell r="F16">
            <v>5</v>
          </cell>
          <cell r="G16">
            <v>30</v>
          </cell>
          <cell r="H16">
            <v>583.84933333333333</v>
          </cell>
        </row>
        <row r="17">
          <cell r="B17" t="str">
            <v>Publication</v>
          </cell>
          <cell r="C17">
            <v>8</v>
          </cell>
          <cell r="D17">
            <v>3</v>
          </cell>
          <cell r="E17">
            <v>3</v>
          </cell>
          <cell r="F17">
            <v>1</v>
          </cell>
          <cell r="G17">
            <v>1</v>
          </cell>
          <cell r="H17">
            <v>24</v>
          </cell>
        </row>
        <row r="18">
          <cell r="B18" t="str">
            <v>Subscription</v>
          </cell>
          <cell r="C18">
            <v>360</v>
          </cell>
          <cell r="D18">
            <v>3.6920869565217393</v>
          </cell>
          <cell r="E18">
            <v>4</v>
          </cell>
          <cell r="F18">
            <v>2</v>
          </cell>
          <cell r="G18">
            <v>23</v>
          </cell>
          <cell r="H18">
            <v>1329.1513043478262</v>
          </cell>
        </row>
        <row r="19">
          <cell r="B19" t="str">
            <v>Routing</v>
          </cell>
          <cell r="C19">
            <v>274</v>
          </cell>
          <cell r="D19">
            <v>2.5670000000000002</v>
          </cell>
          <cell r="E19">
            <v>3</v>
          </cell>
          <cell r="F19">
            <v>2</v>
          </cell>
          <cell r="G19">
            <v>29</v>
          </cell>
          <cell r="H19">
            <v>703.35800000000006</v>
          </cell>
        </row>
        <row r="20">
          <cell r="B20" t="str">
            <v>Glue</v>
          </cell>
          <cell r="C20">
            <v>564</v>
          </cell>
          <cell r="D20">
            <v>2.0357613168724278</v>
          </cell>
          <cell r="H20">
            <v>1148.1693827160493</v>
          </cell>
        </row>
        <row r="22">
          <cell r="B22" t="str">
            <v>TOTAL</v>
          </cell>
          <cell r="C22">
            <v>2686</v>
          </cell>
          <cell r="D22">
            <v>2.2516658603518507</v>
          </cell>
          <cell r="E22">
            <v>31</v>
          </cell>
          <cell r="F22">
            <v>17</v>
          </cell>
          <cell r="G22">
            <v>193</v>
          </cell>
          <cell r="H22">
            <v>6198.1168775400656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 t="str">
            <v>CONCERN</v>
          </cell>
          <cell r="C7" t="str">
            <v>LOC</v>
          </cell>
          <cell r="D7" t="str">
            <v>CC</v>
          </cell>
          <cell r="E7" t="str">
            <v>#Classes</v>
          </cell>
          <cell r="F7" t="str">
            <v>#Interf</v>
          </cell>
          <cell r="G7" t="str">
            <v>#Methods</v>
          </cell>
          <cell r="H7" t="str">
            <v>LOC*CC</v>
          </cell>
        </row>
        <row r="8">
          <cell r="B8" t="str">
            <v>Proj Total</v>
          </cell>
          <cell r="C8">
            <v>1233</v>
          </cell>
          <cell r="D8">
            <v>1.8665833333333335</v>
          </cell>
          <cell r="E8">
            <v>21</v>
          </cell>
          <cell r="F8">
            <v>13</v>
          </cell>
          <cell r="G8">
            <v>120</v>
          </cell>
          <cell r="H8">
            <v>2301.4972500000003</v>
          </cell>
        </row>
        <row r="10">
          <cell r="B10" t="str">
            <v>Adaptation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Conf &amp; Connect</v>
          </cell>
          <cell r="C11">
            <v>49</v>
          </cell>
          <cell r="D11">
            <v>1.8333333333333333</v>
          </cell>
          <cell r="E11">
            <v>1</v>
          </cell>
          <cell r="F11">
            <v>0</v>
          </cell>
          <cell r="G11">
            <v>6</v>
          </cell>
          <cell r="H11">
            <v>89.833333333333329</v>
          </cell>
        </row>
        <row r="12">
          <cell r="B12" t="str">
            <v>Thread &amp; Distrib.</v>
          </cell>
          <cell r="C12">
            <v>319</v>
          </cell>
          <cell r="D12">
            <v>1.4197368421052632</v>
          </cell>
          <cell r="E12">
            <v>5</v>
          </cell>
          <cell r="F12">
            <v>2</v>
          </cell>
          <cell r="G12">
            <v>38</v>
          </cell>
          <cell r="H12">
            <v>452.89605263157898</v>
          </cell>
        </row>
        <row r="13">
          <cell r="B13" t="str">
            <v>Factory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B14" t="str">
            <v>Event</v>
          </cell>
          <cell r="C14">
            <v>204</v>
          </cell>
          <cell r="D14">
            <v>1</v>
          </cell>
          <cell r="E14">
            <v>3</v>
          </cell>
          <cell r="F14">
            <v>3</v>
          </cell>
          <cell r="G14">
            <v>26</v>
          </cell>
          <cell r="H14">
            <v>204</v>
          </cell>
        </row>
        <row r="15">
          <cell r="B15" t="str">
            <v>Notification</v>
          </cell>
          <cell r="C15">
            <v>1</v>
          </cell>
          <cell r="D15">
            <v>1</v>
          </cell>
          <cell r="E15">
            <v>0</v>
          </cell>
          <cell r="F15">
            <v>1</v>
          </cell>
          <cell r="G15">
            <v>0</v>
          </cell>
          <cell r="H15">
            <v>1</v>
          </cell>
        </row>
        <row r="16">
          <cell r="B16" t="str">
            <v>Protocol (TS)</v>
          </cell>
          <cell r="C16">
            <v>303</v>
          </cell>
          <cell r="D16">
            <v>2.4066666666666667</v>
          </cell>
          <cell r="E16">
            <v>3</v>
          </cell>
          <cell r="F16">
            <v>2</v>
          </cell>
          <cell r="G16">
            <v>15</v>
          </cell>
          <cell r="H16">
            <v>729.22</v>
          </cell>
        </row>
        <row r="17">
          <cell r="B17" t="str">
            <v>Publication</v>
          </cell>
          <cell r="C17">
            <v>120</v>
          </cell>
          <cell r="D17">
            <v>2.8514285714285714</v>
          </cell>
          <cell r="E17">
            <v>2</v>
          </cell>
          <cell r="F17">
            <v>1</v>
          </cell>
          <cell r="G17">
            <v>7</v>
          </cell>
          <cell r="H17">
            <v>342.17142857142858</v>
          </cell>
        </row>
        <row r="18">
          <cell r="B18" t="str">
            <v>Subscription</v>
          </cell>
          <cell r="C18">
            <v>45</v>
          </cell>
          <cell r="D18">
            <v>1.7</v>
          </cell>
          <cell r="E18">
            <v>4</v>
          </cell>
          <cell r="F18">
            <v>1</v>
          </cell>
          <cell r="G18">
            <v>10</v>
          </cell>
          <cell r="H18">
            <v>76.5</v>
          </cell>
        </row>
        <row r="19">
          <cell r="B19" t="str">
            <v>Routing</v>
          </cell>
          <cell r="C19">
            <v>32</v>
          </cell>
          <cell r="D19">
            <v>3</v>
          </cell>
          <cell r="E19">
            <v>3</v>
          </cell>
          <cell r="F19">
            <v>0</v>
          </cell>
          <cell r="G19">
            <v>5</v>
          </cell>
          <cell r="H19">
            <v>96</v>
          </cell>
        </row>
        <row r="20">
          <cell r="B20" t="str">
            <v>Glue</v>
          </cell>
          <cell r="C20">
            <v>160</v>
          </cell>
          <cell r="D20">
            <v>1.8665833333333335</v>
          </cell>
          <cell r="H20">
            <v>298.65333333333336</v>
          </cell>
        </row>
        <row r="22">
          <cell r="B22" t="str">
            <v>TOTAL</v>
          </cell>
          <cell r="H22">
            <v>2290.2741478696744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tabSelected="1" topLeftCell="D55" workbookViewId="0">
      <selection activeCell="Q57" sqref="Q57"/>
    </sheetView>
  </sheetViews>
  <sheetFormatPr defaultRowHeight="14.4"/>
  <cols>
    <col min="1" max="1" width="15.6640625" customWidth="1"/>
  </cols>
  <sheetData>
    <row r="1" spans="1:7" ht="18">
      <c r="A1" s="1" t="s">
        <v>0</v>
      </c>
    </row>
    <row r="4" spans="1:7">
      <c r="A4" s="2" t="s">
        <v>1</v>
      </c>
    </row>
    <row r="5" spans="1:7">
      <c r="A5" s="2" t="str">
        <f>[1]Sheet1!B7</f>
        <v>CONCERN</v>
      </c>
      <c r="B5" s="2" t="str">
        <f>[1]Sheet1!C7</f>
        <v>LOC</v>
      </c>
      <c r="C5" s="2" t="str">
        <f>[1]Sheet1!D7</f>
        <v>CC</v>
      </c>
      <c r="D5" s="2" t="str">
        <f>[1]Sheet1!E7</f>
        <v>#Classes</v>
      </c>
      <c r="E5" s="2" t="str">
        <f>[1]Sheet1!F7</f>
        <v>#Interf</v>
      </c>
      <c r="F5" s="2" t="str">
        <f>[1]Sheet1!G7</f>
        <v>#Methods</v>
      </c>
      <c r="G5" s="2" t="str">
        <f>[1]Sheet1!H7</f>
        <v>LOC*CC</v>
      </c>
    </row>
    <row r="6" spans="1:7">
      <c r="A6" t="str">
        <f>[1]Sheet1!B8</f>
        <v>Proj Total</v>
      </c>
      <c r="B6">
        <f>[1]Sheet1!C8</f>
        <v>2612</v>
      </c>
      <c r="C6" s="3">
        <f>[1]Sheet1!D8</f>
        <v>2.1078623481781373</v>
      </c>
      <c r="D6">
        <f>[1]Sheet1!E8</f>
        <v>30</v>
      </c>
      <c r="E6">
        <f>[1]Sheet1!F8</f>
        <v>31</v>
      </c>
      <c r="F6">
        <f>[1]Sheet1!G8</f>
        <v>247</v>
      </c>
      <c r="G6" s="3">
        <f>[1]Sheet1!H8</f>
        <v>520.64199999999994</v>
      </c>
    </row>
    <row r="7" spans="1:7">
      <c r="C7" s="3"/>
      <c r="G7" s="3"/>
    </row>
    <row r="8" spans="1:7">
      <c r="A8" t="str">
        <f>[1]Sheet1!B10</f>
        <v>Adaptation</v>
      </c>
      <c r="B8">
        <f>[1]Sheet1!C10</f>
        <v>0</v>
      </c>
      <c r="C8" s="3">
        <f>[1]Sheet1!D10</f>
        <v>0</v>
      </c>
      <c r="D8">
        <f>[1]Sheet1!E10</f>
        <v>0</v>
      </c>
      <c r="E8">
        <f>[1]Sheet1!F10</f>
        <v>0</v>
      </c>
      <c r="F8">
        <f>[1]Sheet1!G10</f>
        <v>0</v>
      </c>
      <c r="G8" s="3">
        <f>[1]Sheet1!H10</f>
        <v>0</v>
      </c>
    </row>
    <row r="9" spans="1:7">
      <c r="A9" t="str">
        <f>[1]Sheet1!B11</f>
        <v>Conf &amp; Connect</v>
      </c>
      <c r="B9">
        <f>[1]Sheet1!C11</f>
        <v>0</v>
      </c>
      <c r="C9" s="3">
        <f>[1]Sheet1!D11</f>
        <v>0</v>
      </c>
      <c r="D9">
        <f>[1]Sheet1!E11</f>
        <v>0</v>
      </c>
      <c r="E9">
        <f>[1]Sheet1!F11</f>
        <v>0</v>
      </c>
      <c r="F9">
        <f>[1]Sheet1!G11</f>
        <v>0</v>
      </c>
      <c r="G9" s="3">
        <f>[1]Sheet1!H11</f>
        <v>0</v>
      </c>
    </row>
    <row r="10" spans="1:7">
      <c r="A10" t="str">
        <f>[1]Sheet1!B12</f>
        <v>Thread &amp; Distrib.</v>
      </c>
      <c r="B10">
        <f>[1]Sheet1!C12</f>
        <v>662</v>
      </c>
      <c r="C10" s="3">
        <f>[1]Sheet1!D12</f>
        <v>2.2939999999999996</v>
      </c>
      <c r="D10">
        <f>[1]Sheet1!E12</f>
        <v>4</v>
      </c>
      <c r="E10">
        <f>[1]Sheet1!F12</f>
        <v>2</v>
      </c>
      <c r="F10">
        <f>[1]Sheet1!G12</f>
        <v>50</v>
      </c>
      <c r="G10" s="3">
        <f>[1]Sheet1!H12</f>
        <v>1518.6279999999997</v>
      </c>
    </row>
    <row r="11" spans="1:7">
      <c r="A11" t="str">
        <f>[1]Sheet1!B13</f>
        <v>Factory</v>
      </c>
      <c r="B11">
        <f>[1]Sheet1!C13</f>
        <v>9</v>
      </c>
      <c r="C11" s="3">
        <f>[1]Sheet1!D13</f>
        <v>3</v>
      </c>
      <c r="D11">
        <f>[1]Sheet1!E13</f>
        <v>1</v>
      </c>
      <c r="E11">
        <f>[1]Sheet1!F13</f>
        <v>1</v>
      </c>
      <c r="F11">
        <f>[1]Sheet1!G13</f>
        <v>3</v>
      </c>
      <c r="G11" s="3">
        <f>[1]Sheet1!H13</f>
        <v>27</v>
      </c>
    </row>
    <row r="12" spans="1:7">
      <c r="A12" t="str">
        <f>[1]Sheet1!B14</f>
        <v>Event</v>
      </c>
      <c r="B12">
        <f>[1]Sheet1!C14</f>
        <v>62</v>
      </c>
      <c r="C12" s="3">
        <f>[1]Sheet1!D14</f>
        <v>1.3</v>
      </c>
      <c r="D12">
        <f>[1]Sheet1!E14</f>
        <v>1</v>
      </c>
      <c r="E12">
        <f>[1]Sheet1!F14</f>
        <v>1</v>
      </c>
      <c r="F12">
        <f>[1]Sheet1!G14</f>
        <v>10</v>
      </c>
      <c r="G12" s="3">
        <f>[1]Sheet1!H14</f>
        <v>80.600000000000009</v>
      </c>
    </row>
    <row r="13" spans="1:7">
      <c r="A13" t="str">
        <f>[1]Sheet1!B15</f>
        <v>Notification</v>
      </c>
      <c r="B13">
        <f>[1]Sheet1!C15</f>
        <v>364</v>
      </c>
      <c r="C13" s="3">
        <f>[1]Sheet1!D15</f>
        <v>2.2580645161290325</v>
      </c>
      <c r="D13">
        <f>[1]Sheet1!E15</f>
        <v>3</v>
      </c>
      <c r="E13">
        <f>[1]Sheet1!F15</f>
        <v>8</v>
      </c>
      <c r="F13">
        <f>[1]Sheet1!G15</f>
        <v>31</v>
      </c>
      <c r="G13" s="3">
        <f>[1]Sheet1!H15</f>
        <v>821.9354838709678</v>
      </c>
    </row>
    <row r="14" spans="1:7">
      <c r="A14" t="str">
        <f>[1]Sheet1!B16</f>
        <v>Protocol (TS)</v>
      </c>
      <c r="B14">
        <f>[1]Sheet1!C16</f>
        <v>400</v>
      </c>
      <c r="C14" s="3">
        <f>[1]Sheet1!D16</f>
        <v>2.0269767441860469</v>
      </c>
      <c r="D14">
        <f>[1]Sheet1!E16</f>
        <v>7</v>
      </c>
      <c r="E14">
        <f>[1]Sheet1!F16</f>
        <v>6</v>
      </c>
      <c r="F14">
        <f>[1]Sheet1!G16</f>
        <v>43</v>
      </c>
      <c r="G14" s="3">
        <f>[1]Sheet1!H16</f>
        <v>810.79069767441877</v>
      </c>
    </row>
    <row r="15" spans="1:7">
      <c r="A15" t="str">
        <f>[1]Sheet1!B17</f>
        <v>Publication</v>
      </c>
      <c r="B15">
        <f>[1]Sheet1!C17</f>
        <v>3</v>
      </c>
      <c r="C15" s="3">
        <f>[1]Sheet1!D17</f>
        <v>1</v>
      </c>
      <c r="D15">
        <f>[1]Sheet1!E17</f>
        <v>2</v>
      </c>
      <c r="E15">
        <f>[1]Sheet1!F17</f>
        <v>1</v>
      </c>
      <c r="F15">
        <f>[1]Sheet1!G17</f>
        <v>1</v>
      </c>
      <c r="G15" s="3">
        <f>[1]Sheet1!H17</f>
        <v>3</v>
      </c>
    </row>
    <row r="16" spans="1:7">
      <c r="A16" t="str">
        <f>[1]Sheet1!B18</f>
        <v>Subscription</v>
      </c>
      <c r="B16">
        <f>[1]Sheet1!C18</f>
        <v>747</v>
      </c>
      <c r="C16" s="3">
        <f>[1]Sheet1!D18</f>
        <v>2.3998717948717947</v>
      </c>
      <c r="D16">
        <f>[1]Sheet1!E18</f>
        <v>10</v>
      </c>
      <c r="E16">
        <f>[1]Sheet1!F18</f>
        <v>8</v>
      </c>
      <c r="F16">
        <f>[1]Sheet1!G18</f>
        <v>78</v>
      </c>
      <c r="G16" s="3">
        <f>[1]Sheet1!H18</f>
        <v>1792.7042307692307</v>
      </c>
    </row>
    <row r="17" spans="1:7">
      <c r="A17" t="str">
        <f>[1]Sheet1!B19</f>
        <v>Routing</v>
      </c>
      <c r="B17">
        <f>[1]Sheet1!C19</f>
        <v>84</v>
      </c>
      <c r="C17" s="3">
        <f>[1]Sheet1!D19</f>
        <v>2.29</v>
      </c>
      <c r="D17">
        <f>[1]Sheet1!E19</f>
        <v>1</v>
      </c>
      <c r="E17">
        <f>[1]Sheet1!F19</f>
        <v>2</v>
      </c>
      <c r="F17">
        <f>[1]Sheet1!G19</f>
        <v>6</v>
      </c>
      <c r="G17" s="3">
        <f>[1]Sheet1!H19</f>
        <v>192.36</v>
      </c>
    </row>
    <row r="18" spans="1:7">
      <c r="A18" t="str">
        <f>[1]Sheet1!B20</f>
        <v>Glue</v>
      </c>
      <c r="B18">
        <f>[1]Sheet1!C20</f>
        <v>281</v>
      </c>
      <c r="C18" s="3">
        <f>[1]Sheet1!D20</f>
        <v>2.1078623481781373</v>
      </c>
      <c r="D18">
        <f>[1]Sheet1!E20</f>
        <v>0</v>
      </c>
      <c r="E18">
        <f>[1]Sheet1!F20</f>
        <v>0</v>
      </c>
      <c r="F18">
        <f>[1]Sheet1!G20</f>
        <v>0</v>
      </c>
      <c r="G18" s="3">
        <f>[1]Sheet1!H20</f>
        <v>592.30931983805658</v>
      </c>
    </row>
    <row r="19" spans="1:7">
      <c r="G19" s="3"/>
    </row>
    <row r="20" spans="1:7">
      <c r="A20" t="str">
        <f>[1]Sheet1!B22</f>
        <v>TOTAL</v>
      </c>
      <c r="B20">
        <f>[1]Sheet1!C22</f>
        <v>0</v>
      </c>
      <c r="C20">
        <f>[1]Sheet1!D22</f>
        <v>0</v>
      </c>
      <c r="D20">
        <f>[1]Sheet1!E22</f>
        <v>0</v>
      </c>
      <c r="E20">
        <f>[1]Sheet1!F22</f>
        <v>0</v>
      </c>
      <c r="F20">
        <f>[1]Sheet1!G22</f>
        <v>0</v>
      </c>
      <c r="G20" s="3">
        <f>[1]Sheet1!H22</f>
        <v>5839.327732152673</v>
      </c>
    </row>
    <row r="23" spans="1:7">
      <c r="A23" s="2" t="s">
        <v>2</v>
      </c>
    </row>
    <row r="24" spans="1:7">
      <c r="A24" s="2" t="str">
        <f>[2]Sheet1!B7</f>
        <v>CONCERN</v>
      </c>
      <c r="B24" s="2" t="str">
        <f>[2]Sheet1!C7</f>
        <v>LOC</v>
      </c>
      <c r="C24" s="2" t="str">
        <f>[2]Sheet1!D7</f>
        <v>CC</v>
      </c>
      <c r="D24" s="2" t="str">
        <f>[2]Sheet1!E7</f>
        <v>#Classes</v>
      </c>
      <c r="E24" s="2" t="str">
        <f>[2]Sheet1!F7</f>
        <v>#Interf</v>
      </c>
      <c r="F24" s="2" t="str">
        <f>[2]Sheet1!G7</f>
        <v>#Methods</v>
      </c>
      <c r="G24" s="2" t="str">
        <f>[2]Sheet1!H7</f>
        <v>LOC*CC</v>
      </c>
    </row>
    <row r="25" spans="1:7">
      <c r="A25" t="str">
        <f>[2]Sheet1!B8</f>
        <v>Proj Total</v>
      </c>
      <c r="B25">
        <f>[2]Sheet1!C8</f>
        <v>2686</v>
      </c>
      <c r="C25" s="3">
        <f>[2]Sheet1!D8</f>
        <v>2.0357613168724278</v>
      </c>
      <c r="D25">
        <f>[2]Sheet1!E8</f>
        <v>27</v>
      </c>
      <c r="E25">
        <f>[2]Sheet1!F8</f>
        <v>18</v>
      </c>
      <c r="F25">
        <f>[2]Sheet1!G8</f>
        <v>243</v>
      </c>
      <c r="G25" s="3">
        <f>[2]Sheet1!H8</f>
        <v>5468.0548971193411</v>
      </c>
    </row>
    <row r="26" spans="1:7">
      <c r="C26" s="3"/>
      <c r="G26" s="3"/>
    </row>
    <row r="27" spans="1:7">
      <c r="A27" t="str">
        <f>[2]Sheet1!B10</f>
        <v>Adaptation</v>
      </c>
      <c r="B27">
        <f>[2]Sheet1!C10</f>
        <v>0</v>
      </c>
      <c r="C27" s="3">
        <f>[2]Sheet1!D10</f>
        <v>0</v>
      </c>
      <c r="D27">
        <f>[2]Sheet1!E10</f>
        <v>0</v>
      </c>
      <c r="E27">
        <f>[2]Sheet1!F10</f>
        <v>0</v>
      </c>
      <c r="F27">
        <f>[2]Sheet1!G10</f>
        <v>0</v>
      </c>
      <c r="G27" s="3">
        <f>[2]Sheet1!H10</f>
        <v>0</v>
      </c>
    </row>
    <row r="28" spans="1:7">
      <c r="A28" t="str">
        <f>[2]Sheet1!B11</f>
        <v>Conf &amp; Connect</v>
      </c>
      <c r="B28">
        <f>[2]Sheet1!C11</f>
        <v>31</v>
      </c>
      <c r="C28" s="3">
        <f>[2]Sheet1!D11</f>
        <v>3.5</v>
      </c>
      <c r="D28">
        <f>[2]Sheet1!E11</f>
        <v>1</v>
      </c>
      <c r="E28">
        <f>[2]Sheet1!F11</f>
        <v>0</v>
      </c>
      <c r="F28">
        <f>[2]Sheet1!G11</f>
        <v>2</v>
      </c>
      <c r="G28" s="3">
        <f>[2]Sheet1!H11</f>
        <v>108.5</v>
      </c>
    </row>
    <row r="29" spans="1:7">
      <c r="A29" t="str">
        <f>[2]Sheet1!B12</f>
        <v>Thread &amp; Distrib</v>
      </c>
      <c r="B29">
        <f>[2]Sheet1!C12</f>
        <v>926</v>
      </c>
      <c r="C29" s="3">
        <f>[2]Sheet1!D12</f>
        <v>1.9410000000000001</v>
      </c>
      <c r="D29">
        <f>[2]Sheet1!E12</f>
        <v>9</v>
      </c>
      <c r="E29">
        <f>[2]Sheet1!F12</f>
        <v>4</v>
      </c>
      <c r="F29">
        <f>[2]Sheet1!G12</f>
        <v>83</v>
      </c>
      <c r="G29" s="3">
        <f>[2]Sheet1!H12</f>
        <v>1797.366</v>
      </c>
    </row>
    <row r="30" spans="1:7">
      <c r="A30" t="str">
        <f>[2]Sheet1!B13</f>
        <v>Factory</v>
      </c>
      <c r="B30">
        <f>[2]Sheet1!C13</f>
        <v>2</v>
      </c>
      <c r="C30" s="3">
        <f>[2]Sheet1!D13</f>
        <v>1</v>
      </c>
      <c r="D30">
        <f>[2]Sheet1!E13</f>
        <v>3</v>
      </c>
      <c r="E30">
        <f>[2]Sheet1!F13</f>
        <v>1</v>
      </c>
      <c r="F30">
        <f>[2]Sheet1!G13</f>
        <v>2</v>
      </c>
      <c r="G30" s="3">
        <f>[2]Sheet1!H13</f>
        <v>2</v>
      </c>
    </row>
    <row r="31" spans="1:7">
      <c r="A31" t="str">
        <f>[2]Sheet1!B14</f>
        <v>Event</v>
      </c>
      <c r="B31">
        <f>[2]Sheet1!C14</f>
        <v>118</v>
      </c>
      <c r="C31" s="3">
        <f>[2]Sheet1!D14</f>
        <v>1.31</v>
      </c>
      <c r="D31">
        <f>[2]Sheet1!E14</f>
        <v>1</v>
      </c>
      <c r="E31">
        <f>[2]Sheet1!F14</f>
        <v>1</v>
      </c>
      <c r="F31">
        <f>[2]Sheet1!G14</f>
        <v>16</v>
      </c>
      <c r="G31" s="3">
        <f>[2]Sheet1!H14</f>
        <v>154.58000000000001</v>
      </c>
    </row>
    <row r="32" spans="1:7">
      <c r="A32" t="str">
        <f>[2]Sheet1!B15</f>
        <v>Notification</v>
      </c>
      <c r="B32">
        <f>[2]Sheet1!C15</f>
        <v>90</v>
      </c>
      <c r="C32" s="3">
        <f>[2]Sheet1!D15</f>
        <v>3.8571428571428572</v>
      </c>
      <c r="D32">
        <f>[2]Sheet1!E15</f>
        <v>3</v>
      </c>
      <c r="E32">
        <f>[2]Sheet1!F15</f>
        <v>1</v>
      </c>
      <c r="F32">
        <f>[2]Sheet1!G15</f>
        <v>7</v>
      </c>
      <c r="G32" s="3">
        <f>[2]Sheet1!H15</f>
        <v>347.14285714285717</v>
      </c>
    </row>
    <row r="33" spans="1:7">
      <c r="A33" t="str">
        <f>[2]Sheet1!B16</f>
        <v>Protocol (TS)</v>
      </c>
      <c r="B33">
        <f>[2]Sheet1!C16</f>
        <v>313</v>
      </c>
      <c r="C33" s="3">
        <f>[2]Sheet1!D16</f>
        <v>1.8653333333333333</v>
      </c>
      <c r="D33">
        <f>[2]Sheet1!E16</f>
        <v>4</v>
      </c>
      <c r="E33">
        <f>[2]Sheet1!F16</f>
        <v>5</v>
      </c>
      <c r="F33">
        <f>[2]Sheet1!G16</f>
        <v>30</v>
      </c>
      <c r="G33" s="3">
        <f>[2]Sheet1!H16</f>
        <v>583.84933333333333</v>
      </c>
    </row>
    <row r="34" spans="1:7">
      <c r="A34" t="str">
        <f>[2]Sheet1!B17</f>
        <v>Publication</v>
      </c>
      <c r="B34">
        <f>[2]Sheet1!C17</f>
        <v>8</v>
      </c>
      <c r="C34" s="3">
        <f>[2]Sheet1!D17</f>
        <v>3</v>
      </c>
      <c r="D34">
        <f>[2]Sheet1!E17</f>
        <v>3</v>
      </c>
      <c r="E34">
        <f>[2]Sheet1!F17</f>
        <v>1</v>
      </c>
      <c r="F34">
        <f>[2]Sheet1!G17</f>
        <v>1</v>
      </c>
      <c r="G34" s="3">
        <f>[2]Sheet1!H17</f>
        <v>24</v>
      </c>
    </row>
    <row r="35" spans="1:7">
      <c r="A35" t="str">
        <f>[2]Sheet1!B18</f>
        <v>Subscription</v>
      </c>
      <c r="B35">
        <f>[2]Sheet1!C18</f>
        <v>360</v>
      </c>
      <c r="C35" s="3">
        <f>[2]Sheet1!D18</f>
        <v>3.6920869565217393</v>
      </c>
      <c r="D35">
        <f>[2]Sheet1!E18</f>
        <v>4</v>
      </c>
      <c r="E35">
        <f>[2]Sheet1!F18</f>
        <v>2</v>
      </c>
      <c r="F35">
        <f>[2]Sheet1!G18</f>
        <v>23</v>
      </c>
      <c r="G35" s="3">
        <f>[2]Sheet1!H18</f>
        <v>1329.1513043478262</v>
      </c>
    </row>
    <row r="36" spans="1:7">
      <c r="A36" t="str">
        <f>[2]Sheet1!B19</f>
        <v>Routing</v>
      </c>
      <c r="B36">
        <f>[2]Sheet1!C19</f>
        <v>274</v>
      </c>
      <c r="C36" s="3">
        <f>[2]Sheet1!D19</f>
        <v>2.5670000000000002</v>
      </c>
      <c r="D36">
        <f>[2]Sheet1!E19</f>
        <v>3</v>
      </c>
      <c r="E36">
        <f>[2]Sheet1!F19</f>
        <v>2</v>
      </c>
      <c r="F36">
        <f>[2]Sheet1!G19</f>
        <v>29</v>
      </c>
      <c r="G36" s="3">
        <f>[2]Sheet1!H19</f>
        <v>703.35800000000006</v>
      </c>
    </row>
    <row r="37" spans="1:7">
      <c r="A37" t="str">
        <f>[2]Sheet1!B20</f>
        <v>Glue</v>
      </c>
      <c r="B37">
        <f>[2]Sheet1!C20</f>
        <v>564</v>
      </c>
      <c r="C37" s="3">
        <f>[2]Sheet1!D20</f>
        <v>2.0357613168724278</v>
      </c>
      <c r="D37">
        <f>[2]Sheet1!E20</f>
        <v>0</v>
      </c>
      <c r="E37">
        <f>[2]Sheet1!F20</f>
        <v>0</v>
      </c>
      <c r="F37">
        <f>[2]Sheet1!G20</f>
        <v>0</v>
      </c>
      <c r="G37" s="3">
        <f>[2]Sheet1!H20</f>
        <v>1148.1693827160493</v>
      </c>
    </row>
    <row r="38" spans="1:7">
      <c r="C38" s="3"/>
      <c r="G38" s="3"/>
    </row>
    <row r="39" spans="1:7">
      <c r="A39" t="str">
        <f>[2]Sheet1!B22</f>
        <v>TOTAL</v>
      </c>
      <c r="B39">
        <f>[2]Sheet1!C22</f>
        <v>2686</v>
      </c>
      <c r="C39" s="3">
        <f>[2]Sheet1!D22</f>
        <v>2.2516658603518507</v>
      </c>
      <c r="D39">
        <f>[2]Sheet1!E22</f>
        <v>31</v>
      </c>
      <c r="E39">
        <f>[2]Sheet1!F22</f>
        <v>17</v>
      </c>
      <c r="F39">
        <f>[2]Sheet1!G22</f>
        <v>193</v>
      </c>
      <c r="G39" s="3">
        <f>[2]Sheet1!H22</f>
        <v>6198.1168775400656</v>
      </c>
    </row>
    <row r="42" spans="1:7">
      <c r="A42" s="2" t="s">
        <v>3</v>
      </c>
    </row>
    <row r="43" spans="1:7">
      <c r="A43" s="2" t="str">
        <f>[3]Sheet1!B7</f>
        <v>CONCERN</v>
      </c>
      <c r="B43" s="2" t="str">
        <f>[3]Sheet1!C7</f>
        <v>LOC</v>
      </c>
      <c r="C43" s="2" t="str">
        <f>[3]Sheet1!D7</f>
        <v>CC</v>
      </c>
      <c r="D43" s="2" t="str">
        <f>[3]Sheet1!E7</f>
        <v>#Classes</v>
      </c>
      <c r="E43" s="2" t="str">
        <f>[3]Sheet1!F7</f>
        <v>#Interf</v>
      </c>
      <c r="F43" s="2" t="str">
        <f>[3]Sheet1!G7</f>
        <v>#Methods</v>
      </c>
      <c r="G43" s="2" t="str">
        <f>[3]Sheet1!H7</f>
        <v>LOC*CC</v>
      </c>
    </row>
    <row r="44" spans="1:7">
      <c r="A44" t="str">
        <f>[3]Sheet1!B8</f>
        <v>Proj Total</v>
      </c>
      <c r="B44">
        <f>[3]Sheet1!C8</f>
        <v>1233</v>
      </c>
      <c r="C44" s="3">
        <f>[3]Sheet1!D8</f>
        <v>1.8665833333333335</v>
      </c>
      <c r="D44">
        <f>[3]Sheet1!E8</f>
        <v>21</v>
      </c>
      <c r="E44">
        <f>[3]Sheet1!F8</f>
        <v>13</v>
      </c>
      <c r="F44">
        <f>[3]Sheet1!G8</f>
        <v>120</v>
      </c>
      <c r="G44" s="3">
        <f>[3]Sheet1!H8</f>
        <v>2301.4972500000003</v>
      </c>
    </row>
    <row r="45" spans="1:7">
      <c r="C45" s="3"/>
      <c r="G45" s="3"/>
    </row>
    <row r="46" spans="1:7">
      <c r="A46" t="str">
        <f>[3]Sheet1!B10</f>
        <v>Adaptation</v>
      </c>
      <c r="B46">
        <f>[3]Sheet1!C10</f>
        <v>0</v>
      </c>
      <c r="C46" s="3">
        <f>[3]Sheet1!D10</f>
        <v>0</v>
      </c>
      <c r="D46">
        <f>[3]Sheet1!E10</f>
        <v>0</v>
      </c>
      <c r="E46">
        <f>[3]Sheet1!F10</f>
        <v>0</v>
      </c>
      <c r="F46">
        <f>[3]Sheet1!G10</f>
        <v>0</v>
      </c>
      <c r="G46" s="3">
        <f>[3]Sheet1!H10</f>
        <v>0</v>
      </c>
    </row>
    <row r="47" spans="1:7">
      <c r="A47" t="str">
        <f>[3]Sheet1!B11</f>
        <v>Conf &amp; Connect</v>
      </c>
      <c r="B47">
        <f>[3]Sheet1!C11</f>
        <v>49</v>
      </c>
      <c r="C47" s="3">
        <f>[3]Sheet1!D11</f>
        <v>1.8333333333333333</v>
      </c>
      <c r="D47">
        <f>[3]Sheet1!E11</f>
        <v>1</v>
      </c>
      <c r="E47">
        <f>[3]Sheet1!F11</f>
        <v>0</v>
      </c>
      <c r="F47">
        <f>[3]Sheet1!G11</f>
        <v>6</v>
      </c>
      <c r="G47" s="3">
        <f>[3]Sheet1!H11</f>
        <v>89.833333333333329</v>
      </c>
    </row>
    <row r="48" spans="1:7">
      <c r="A48" t="str">
        <f>[3]Sheet1!B12</f>
        <v>Thread &amp; Distrib.</v>
      </c>
      <c r="B48">
        <f>[3]Sheet1!C12</f>
        <v>319</v>
      </c>
      <c r="C48" s="3">
        <f>[3]Sheet1!D12</f>
        <v>1.4197368421052632</v>
      </c>
      <c r="D48">
        <f>[3]Sheet1!E12</f>
        <v>5</v>
      </c>
      <c r="E48">
        <f>[3]Sheet1!F12</f>
        <v>2</v>
      </c>
      <c r="F48">
        <f>[3]Sheet1!G12</f>
        <v>38</v>
      </c>
      <c r="G48" s="3">
        <f>[3]Sheet1!H12</f>
        <v>452.89605263157898</v>
      </c>
    </row>
    <row r="49" spans="1:7">
      <c r="A49" t="str">
        <f>[3]Sheet1!B13</f>
        <v>Factory</v>
      </c>
      <c r="B49">
        <f>[3]Sheet1!C13</f>
        <v>0</v>
      </c>
      <c r="C49" s="3">
        <f>[3]Sheet1!D13</f>
        <v>0</v>
      </c>
      <c r="D49">
        <f>[3]Sheet1!E13</f>
        <v>0</v>
      </c>
      <c r="E49">
        <f>[3]Sheet1!F13</f>
        <v>0</v>
      </c>
      <c r="F49">
        <f>[3]Sheet1!G13</f>
        <v>0</v>
      </c>
      <c r="G49" s="3">
        <f>[3]Sheet1!H13</f>
        <v>0</v>
      </c>
    </row>
    <row r="50" spans="1:7">
      <c r="A50" t="str">
        <f>[3]Sheet1!B14</f>
        <v>Event</v>
      </c>
      <c r="B50">
        <f>[3]Sheet1!C14</f>
        <v>204</v>
      </c>
      <c r="C50" s="3">
        <f>[3]Sheet1!D14</f>
        <v>1</v>
      </c>
      <c r="D50">
        <f>[3]Sheet1!E14</f>
        <v>3</v>
      </c>
      <c r="E50">
        <f>[3]Sheet1!F14</f>
        <v>3</v>
      </c>
      <c r="F50">
        <f>[3]Sheet1!G14</f>
        <v>26</v>
      </c>
      <c r="G50" s="3">
        <f>[3]Sheet1!H14</f>
        <v>204</v>
      </c>
    </row>
    <row r="51" spans="1:7">
      <c r="A51" t="str">
        <f>[3]Sheet1!B15</f>
        <v>Notification</v>
      </c>
      <c r="B51">
        <f>[3]Sheet1!C15</f>
        <v>1</v>
      </c>
      <c r="C51" s="3">
        <f>[3]Sheet1!D15</f>
        <v>1</v>
      </c>
      <c r="D51">
        <f>[3]Sheet1!E15</f>
        <v>0</v>
      </c>
      <c r="E51">
        <f>[3]Sheet1!F15</f>
        <v>1</v>
      </c>
      <c r="F51">
        <f>[3]Sheet1!G15</f>
        <v>0</v>
      </c>
      <c r="G51" s="3">
        <f>[3]Sheet1!H15</f>
        <v>1</v>
      </c>
    </row>
    <row r="52" spans="1:7">
      <c r="A52" t="str">
        <f>[3]Sheet1!B16</f>
        <v>Protocol (TS)</v>
      </c>
      <c r="B52">
        <f>[3]Sheet1!C16</f>
        <v>303</v>
      </c>
      <c r="C52" s="3">
        <f>[3]Sheet1!D16</f>
        <v>2.4066666666666667</v>
      </c>
      <c r="D52">
        <f>[3]Sheet1!E16</f>
        <v>3</v>
      </c>
      <c r="E52">
        <f>[3]Sheet1!F16</f>
        <v>2</v>
      </c>
      <c r="F52">
        <f>[3]Sheet1!G16</f>
        <v>15</v>
      </c>
      <c r="G52" s="3">
        <f>[3]Sheet1!H16</f>
        <v>729.22</v>
      </c>
    </row>
    <row r="53" spans="1:7">
      <c r="A53" t="str">
        <f>[3]Sheet1!B17</f>
        <v>Publication</v>
      </c>
      <c r="B53">
        <f>[3]Sheet1!C17</f>
        <v>120</v>
      </c>
      <c r="C53" s="3">
        <f>[3]Sheet1!D17</f>
        <v>2.8514285714285714</v>
      </c>
      <c r="D53">
        <f>[3]Sheet1!E17</f>
        <v>2</v>
      </c>
      <c r="E53">
        <f>[3]Sheet1!F17</f>
        <v>1</v>
      </c>
      <c r="F53">
        <f>[3]Sheet1!G17</f>
        <v>7</v>
      </c>
      <c r="G53" s="3">
        <f>[3]Sheet1!H17</f>
        <v>342.17142857142858</v>
      </c>
    </row>
    <row r="54" spans="1:7">
      <c r="A54" t="str">
        <f>[3]Sheet1!B18</f>
        <v>Subscription</v>
      </c>
      <c r="B54">
        <f>[3]Sheet1!C18</f>
        <v>45</v>
      </c>
      <c r="C54" s="3">
        <f>[3]Sheet1!D18</f>
        <v>1.7</v>
      </c>
      <c r="D54">
        <f>[3]Sheet1!E18</f>
        <v>4</v>
      </c>
      <c r="E54">
        <f>[3]Sheet1!F18</f>
        <v>1</v>
      </c>
      <c r="F54">
        <f>[3]Sheet1!G18</f>
        <v>10</v>
      </c>
      <c r="G54" s="3">
        <f>[3]Sheet1!H18</f>
        <v>76.5</v>
      </c>
    </row>
    <row r="55" spans="1:7">
      <c r="A55" t="str">
        <f>[3]Sheet1!B19</f>
        <v>Routing</v>
      </c>
      <c r="B55">
        <f>[3]Sheet1!C19</f>
        <v>32</v>
      </c>
      <c r="C55" s="3">
        <f>[3]Sheet1!D19</f>
        <v>3</v>
      </c>
      <c r="D55">
        <f>[3]Sheet1!E19</f>
        <v>3</v>
      </c>
      <c r="E55">
        <f>[3]Sheet1!F19</f>
        <v>0</v>
      </c>
      <c r="F55">
        <f>[3]Sheet1!G19</f>
        <v>5</v>
      </c>
      <c r="G55" s="3">
        <f>[3]Sheet1!H19</f>
        <v>96</v>
      </c>
    </row>
    <row r="56" spans="1:7">
      <c r="A56" t="str">
        <f>[3]Sheet1!B20</f>
        <v>Glue</v>
      </c>
      <c r="B56">
        <f>[3]Sheet1!C20</f>
        <v>160</v>
      </c>
      <c r="C56" s="3">
        <f>[3]Sheet1!D20</f>
        <v>1.8665833333333335</v>
      </c>
      <c r="D56">
        <f>[3]Sheet1!E20</f>
        <v>0</v>
      </c>
      <c r="E56">
        <f>[3]Sheet1!F20</f>
        <v>0</v>
      </c>
      <c r="F56">
        <f>[3]Sheet1!G20</f>
        <v>0</v>
      </c>
      <c r="G56" s="3">
        <f>[3]Sheet1!H20</f>
        <v>298.65333333333336</v>
      </c>
    </row>
    <row r="57" spans="1:7">
      <c r="C57" s="3"/>
      <c r="G57" s="3"/>
    </row>
    <row r="58" spans="1:7">
      <c r="A58" t="str">
        <f>[3]Sheet1!B22</f>
        <v>TOTAL</v>
      </c>
      <c r="B58">
        <f>[3]Sheet1!C22</f>
        <v>0</v>
      </c>
      <c r="C58" s="3">
        <f>[3]Sheet1!D22</f>
        <v>0</v>
      </c>
      <c r="D58">
        <f>[3]Sheet1!E22</f>
        <v>0</v>
      </c>
      <c r="E58">
        <f>[3]Sheet1!F22</f>
        <v>0</v>
      </c>
      <c r="F58">
        <f>[3]Sheet1!G22</f>
        <v>0</v>
      </c>
      <c r="G58" s="3">
        <f>[3]Sheet1!H22</f>
        <v>2290.2741478696744</v>
      </c>
    </row>
    <row r="61" spans="1:7">
      <c r="B61" s="2" t="s">
        <v>1</v>
      </c>
      <c r="C61" s="2" t="s">
        <v>2</v>
      </c>
      <c r="D61" s="2" t="s">
        <v>3</v>
      </c>
    </row>
    <row r="62" spans="1:7">
      <c r="A62" s="2" t="s">
        <v>4</v>
      </c>
      <c r="B62" s="4">
        <f>G8</f>
        <v>0</v>
      </c>
      <c r="C62" s="4">
        <f>G27</f>
        <v>0</v>
      </c>
      <c r="D62" s="4">
        <f>G46</f>
        <v>0</v>
      </c>
    </row>
    <row r="63" spans="1:7">
      <c r="A63" s="2" t="s">
        <v>5</v>
      </c>
      <c r="B63" s="4">
        <f t="shared" ref="B63:B72" si="0">G9</f>
        <v>0</v>
      </c>
      <c r="C63" s="4">
        <f t="shared" ref="C63:C72" si="1">G28</f>
        <v>108.5</v>
      </c>
      <c r="D63" s="4">
        <f t="shared" ref="D63:D72" si="2">G47</f>
        <v>89.833333333333329</v>
      </c>
    </row>
    <row r="64" spans="1:7">
      <c r="A64" s="2" t="s">
        <v>6</v>
      </c>
      <c r="B64" s="4">
        <f t="shared" si="0"/>
        <v>1518.6279999999997</v>
      </c>
      <c r="C64" s="4">
        <f t="shared" si="1"/>
        <v>1797.366</v>
      </c>
      <c r="D64" s="4">
        <f t="shared" si="2"/>
        <v>452.89605263157898</v>
      </c>
    </row>
    <row r="65" spans="1:4">
      <c r="A65" s="2" t="s">
        <v>7</v>
      </c>
      <c r="B65" s="4">
        <f t="shared" si="0"/>
        <v>27</v>
      </c>
      <c r="C65" s="4">
        <f t="shared" si="1"/>
        <v>2</v>
      </c>
      <c r="D65" s="4">
        <f t="shared" si="2"/>
        <v>0</v>
      </c>
    </row>
    <row r="66" spans="1:4">
      <c r="A66" s="2" t="s">
        <v>8</v>
      </c>
      <c r="B66" s="4">
        <f t="shared" si="0"/>
        <v>80.600000000000009</v>
      </c>
      <c r="C66" s="4">
        <f t="shared" si="1"/>
        <v>154.58000000000001</v>
      </c>
      <c r="D66" s="4">
        <f t="shared" si="2"/>
        <v>204</v>
      </c>
    </row>
    <row r="67" spans="1:4">
      <c r="A67" s="2" t="s">
        <v>9</v>
      </c>
      <c r="B67" s="4">
        <f t="shared" si="0"/>
        <v>821.9354838709678</v>
      </c>
      <c r="C67" s="4">
        <f t="shared" si="1"/>
        <v>347.14285714285717</v>
      </c>
      <c r="D67" s="4">
        <f t="shared" si="2"/>
        <v>1</v>
      </c>
    </row>
    <row r="68" spans="1:4">
      <c r="A68" s="2" t="s">
        <v>10</v>
      </c>
      <c r="B68" s="4">
        <f t="shared" si="0"/>
        <v>810.79069767441877</v>
      </c>
      <c r="C68" s="4">
        <f t="shared" si="1"/>
        <v>583.84933333333333</v>
      </c>
      <c r="D68" s="4">
        <f t="shared" si="2"/>
        <v>729.22</v>
      </c>
    </row>
    <row r="69" spans="1:4">
      <c r="A69" s="2" t="s">
        <v>11</v>
      </c>
      <c r="B69" s="4">
        <f t="shared" si="0"/>
        <v>3</v>
      </c>
      <c r="C69" s="4">
        <f t="shared" si="1"/>
        <v>24</v>
      </c>
      <c r="D69" s="4">
        <f t="shared" si="2"/>
        <v>342.17142857142858</v>
      </c>
    </row>
    <row r="70" spans="1:4">
      <c r="A70" s="2" t="s">
        <v>12</v>
      </c>
      <c r="B70" s="4">
        <f t="shared" si="0"/>
        <v>1792.7042307692307</v>
      </c>
      <c r="C70" s="4">
        <f t="shared" si="1"/>
        <v>1329.1513043478262</v>
      </c>
      <c r="D70" s="4">
        <f t="shared" si="2"/>
        <v>76.5</v>
      </c>
    </row>
    <row r="71" spans="1:4">
      <c r="A71" s="2" t="s">
        <v>13</v>
      </c>
      <c r="B71" s="4">
        <f t="shared" si="0"/>
        <v>192.36</v>
      </c>
      <c r="C71" s="4">
        <f t="shared" si="1"/>
        <v>703.35800000000006</v>
      </c>
      <c r="D71" s="4">
        <f t="shared" si="2"/>
        <v>96</v>
      </c>
    </row>
    <row r="72" spans="1:4">
      <c r="A72" s="2" t="s">
        <v>14</v>
      </c>
      <c r="B72" s="4">
        <f t="shared" si="0"/>
        <v>592.30931983805658</v>
      </c>
      <c r="C72" s="4">
        <f t="shared" si="1"/>
        <v>1148.1693827160493</v>
      </c>
      <c r="D72" s="4">
        <f t="shared" si="2"/>
        <v>298.65333333333336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2009-04-01T16:15:43Z</dcterms:created>
  <dcterms:modified xsi:type="dcterms:W3CDTF">2009-04-04T23:31:58Z</dcterms:modified>
</cp:coreProperties>
</file>